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3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<sst xmlns="http://schemas.openxmlformats.org/spreadsheetml/2006/main" count="204" uniqueCount="154">
  <si>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</si>
  <si>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</si>
  <si>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</si>
  <si>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</si>
  <si>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</si>
  <si>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</si>
  <si>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</si>
  <si>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</si>
  <si>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</si>
  <si>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</si>
  <si>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</si>
  <si>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</si>
  <si>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</si>
  <si>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</si>
  <si>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</si>
  <si>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</si>
  <si>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</si>
  <si>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</si>
  <si>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</si>
  <si>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</si>
  <si>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</si>
  <si>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</si>
  <si>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</si>
  <si>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</si>
  <si>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</si>
  <si>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</si>
  <si>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</si>
  <si>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</si>
  <si>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</si>
  <si>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</si>
  <si>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</si>
  <si>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</si>
  <si>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</si>
  <si>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</si>
  <si>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</si>
  <si>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</si>
  <si>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</si>
  <si>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</si>
  <si>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</si>
  <si>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</si>
  <si>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</si>
  <si>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</si>
  <si>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</si>
  <si>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</si>
  <si>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</si>
  <si>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</si>
  <si>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</si>
  <si>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</si>
  <si>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</si>
  <si>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</si>
  <si>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</si>
  <si>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</si>
  <si>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</si>
  <si>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</si>
  <si>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</si>
  <si>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</si>
  <si>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</si>
  <si>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</si>
  <si>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</si>
  <si>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</si>
  <si>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</si>
  <si>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</si>
  <si>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</si>
  <si>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</si>
  <si>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</si>
  <si>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</si>
  <si>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</si>
  <si>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</si>
  <si>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</si>
  <si>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</si>
  <si>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</si>
  <si>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</si>
  <si>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</si>
  <si>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</si>
  <si>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</si>
  <si>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</si>
  <si>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</si>
  <si>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</si>
  <si>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</si>
  <si>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</si>
  <si>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</si>
  <si>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</si>
  <si>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</si>
  <si>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</si>
  <si>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</si>
  <si>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</si>
  <si>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</si>
  <si>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</si>
  <si>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</si>
  <si>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</si>
  <si>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</si>
  <si>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</si>
  <si>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</si>
  <si>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</si>
  <si>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</si>
  <si>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</si>
  <si>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</si>
  <si>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</si>
  <si>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</si>
  <si>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</si>
  <si>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</si>
  <si>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</si>
  <si>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</si>
  <si>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</si>
  <si>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</si>
  <si>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</si>
  <si>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</si>
  <si>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</si>
  <si>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</si>
  <si>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</si>
  <si>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</si>
  <si>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</si>
  <si>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</si>
  <si>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</si>
  <si>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</si>
  <si>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</si>
  <si>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</si>
  <si>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</si>
  <si>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</si>
  <si>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</si>
  <si>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</si>
  <si>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</si>
  <si>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</si>
  <si>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</si>
  <si>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</si>
  <si>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</si>
  <si>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</si>
  <si>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</si>
  <si>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</si>
  <si>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</si>
  <si>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</si>
  <si>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</si>
  <si>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</si>
  <si>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</si>
  <si>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</si>
  <si>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</si>
  <si>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</si>
  <si>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</si>
  <si>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</si>
  <si>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</si>
  <si>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</si>
  <si>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</si>
  <si>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</si>
  <si>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</si>
  <si>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>Belém, 31 de Janeiro de 2015.</t>
  </si>
  <si>
    <t xml:space="preserve">   Receitas de Eventos</t>
  </si>
  <si>
    <t xml:space="preserve">      Obras em Andamento</t>
  </si>
  <si>
    <t>Superávit (Déficit) do Exercício</t>
  </si>
  <si>
    <t>Saldo em 31 de Janeiro de 2015</t>
  </si>
  <si>
    <t xml:space="preserve">        NO PERÍODO DE 31 DE JANEIRO DE 2015 E 31 DE DEZEMBRO DE 2014 E 2014.</t>
  </si>
  <si>
    <t xml:space="preserve">                                      Belém, 31 de Janeiro de 2015</t>
  </si>
  <si>
    <t xml:space="preserve">                            Belém, 31 de Janeiro de 2015</t>
  </si>
  <si>
    <t>Belém, 31 de Janeiro de 2015</t>
  </si>
  <si>
    <t>31/01/2015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</si>
</sst>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3">
      <selection activeCell="L20" sqref="L20:L42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42035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278437.0400000001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117920.72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117920.72-G18</f>
        <v>63944.31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53976.41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158937.12000000005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273991.02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-231258.28</f>
        <v>-231258.28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400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7175.9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407+8060+2000</f>
        <v>10467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1579.2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574368.72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G44+G46+G49+G47+G48+G52+G45+G53</f>
        <v>574368.72</v>
      </c>
      <c r="H43" s="1"/>
      <c r="I43" s="11">
        <f>I44+I46+I49+I47+I48+I52+I45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511685.88</v>
      </c>
      <c r="H45" s="6"/>
      <c r="I45" s="5">
        <v>469685.88</v>
      </c>
    </row>
    <row r="46" spans="1:9" ht="12.75">
      <c r="A46" t="s">
        <v>80</v>
      </c>
      <c r="G46" s="5">
        <v>69118.16</v>
      </c>
      <c r="H46" s="6"/>
      <c r="I46" s="5">
        <v>63836.88</v>
      </c>
    </row>
    <row r="47" spans="1:12" ht="12.75">
      <c r="A47" t="s">
        <v>81</v>
      </c>
      <c r="G47" s="5">
        <v>146945.99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-226338.09</f>
        <v>-226338.09</v>
      </c>
      <c r="H52" s="5"/>
      <c r="I52" s="5">
        <f>-226338.09</f>
        <v>-226338.09</v>
      </c>
      <c r="K52" s="1"/>
      <c r="L52" s="1"/>
    </row>
    <row r="53" spans="1:12" ht="12.75">
      <c r="A53" t="s">
        <v>146</v>
      </c>
      <c r="G53" s="5">
        <v>16485.02</v>
      </c>
      <c r="H53" s="5"/>
      <c r="I53" s="5">
        <v>0</v>
      </c>
      <c r="K53" s="1"/>
      <c r="L53" s="1"/>
    </row>
    <row r="54" spans="1:9" ht="12.75">
      <c r="A54" t="s">
        <v>3</v>
      </c>
      <c r="G54" s="5"/>
      <c r="H54" s="6"/>
      <c r="I54" s="5"/>
    </row>
    <row r="55" spans="1:9" ht="13.5" thickBot="1">
      <c r="A55" s="2" t="s">
        <v>5</v>
      </c>
      <c r="B55" s="2"/>
      <c r="G55" s="12">
        <f>G14+G41</f>
        <v>852805.76</v>
      </c>
      <c r="H55" s="1"/>
      <c r="I55" s="12">
        <f>I14+I41</f>
        <v>867347.1900000001</v>
      </c>
    </row>
    <row r="56" ht="13.5" thickTop="1"/>
    <row r="57" ht="12.75">
      <c r="D57" t="s">
        <v>144</v>
      </c>
    </row>
    <row r="59" ht="12.75">
      <c r="G59" s="1"/>
    </row>
    <row r="62" spans="1:10" ht="12.75">
      <c r="A62" s="6"/>
      <c r="B62" s="6"/>
      <c r="C62" s="6"/>
      <c r="D62" s="6"/>
      <c r="F62" s="6"/>
      <c r="G62" s="6"/>
      <c r="H62" s="6"/>
      <c r="I62" s="6"/>
      <c r="J62" s="6"/>
    </row>
    <row r="63" spans="1:6" ht="12.75">
      <c r="A63" t="s">
        <v>134</v>
      </c>
      <c r="F63" t="s">
        <v>135</v>
      </c>
    </row>
    <row r="64" spans="2:7" ht="12.75">
      <c r="B64" t="s">
        <v>104</v>
      </c>
      <c r="G64" t="s">
        <v>126</v>
      </c>
    </row>
    <row r="67" ht="12.75" hidden="1"/>
    <row r="68" spans="3:7" ht="12.75">
      <c r="C68" s="6"/>
      <c r="D68" s="6"/>
      <c r="E68" s="6"/>
      <c r="F68" s="6"/>
      <c r="G68" s="6"/>
    </row>
    <row r="69" ht="12.75">
      <c r="D69" t="s">
        <v>6</v>
      </c>
    </row>
    <row r="70" ht="12.75">
      <c r="D70" t="s">
        <v>7</v>
      </c>
    </row>
    <row r="71" ht="12.75">
      <c r="D71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4">
      <selection activeCell="D41" sqref="D4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42035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658233.29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138933.09+58729.02</f>
        <v>197662.11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67872.58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358637.56</v>
      </c>
      <c r="H28" s="1"/>
      <c r="I28" s="1">
        <v>372542.54</v>
      </c>
    </row>
    <row r="29" spans="1:9" ht="12.75">
      <c r="A29" t="s">
        <v>30</v>
      </c>
      <c r="G29" s="1">
        <v>1119.85</v>
      </c>
      <c r="H29" s="1"/>
      <c r="I29" s="1">
        <v>2222.13</v>
      </c>
    </row>
    <row r="30" spans="1:12" ht="12.75">
      <c r="A30" t="s">
        <v>84</v>
      </c>
      <c r="G30" s="1">
        <v>32941.19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194572.47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-2622.9100000000035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852805.76</v>
      </c>
      <c r="H38" s="1"/>
      <c r="I38" s="12">
        <f>I18+I33+I31</f>
        <v>867347.1900000003</v>
      </c>
      <c r="L38" s="1"/>
    </row>
    <row r="39" ht="13.5" thickTop="1"/>
    <row r="40" spans="7:9" ht="12.75">
      <c r="G40" s="1"/>
      <c r="I40" s="1"/>
    </row>
    <row r="41" spans="4:11" ht="12.75">
      <c r="D41" t="s">
        <v>144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6">
      <selection activeCell="D67" sqref="D67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42035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165421.52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152059.4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10890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700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980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792.12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99008.07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3077.1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168486.97-H29-H44-H53-H60</f>
        <v>95930.97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66413.44999999998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442.54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442.54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66855.98999999998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66855.98999999999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67824.51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33704.81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20103.37</v>
      </c>
      <c r="I50" s="6"/>
      <c r="J50" s="1">
        <v>526497.59</v>
      </c>
    </row>
    <row r="51" spans="1:10" ht="12.75">
      <c r="A51" t="s">
        <v>95</v>
      </c>
      <c r="H51" s="1">
        <v>14016.33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1626.36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120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v>1506.36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28.03</v>
      </c>
      <c r="I60" s="7"/>
      <c r="J60" s="11">
        <f>J61+J62</f>
        <v>7050.44</v>
      </c>
    </row>
    <row r="61" spans="1:10" ht="12.75">
      <c r="A61" t="s">
        <v>72</v>
      </c>
      <c r="H61" s="1">
        <v>28.03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-2622.9100000000035</v>
      </c>
      <c r="I64" s="7"/>
      <c r="J64" s="11">
        <f>resultado!J40</f>
        <v>10074.30000000028</v>
      </c>
    </row>
    <row r="66" spans="4:8" ht="12.75">
      <c r="D66" t="s">
        <v>152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153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-9327.719999999988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249.27999999999656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-2622.9100000000035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2872.19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f>2872.19</f>
        <v>2872.19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-9576.999999999985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2341.520000000007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-42.679999999993015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4184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0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-1867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67.20000000000005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-11918.519999999991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-2931.110000000015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6023.490000000005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-13904.979999999981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-1102.2800000000002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-3.639999999999418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65577.33999999997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65577.33999999997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-74905.05999999995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117920.72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-74905.06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151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9">
      <selection activeCell="A37" sqref="A3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149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147</v>
      </c>
      <c r="B31" s="7"/>
      <c r="C31" s="7"/>
      <c r="D31" s="42">
        <f>resultado!H40</f>
        <v>-2622.9100000000035</v>
      </c>
      <c r="E31" s="42">
        <f>D31</f>
        <v>-2622.9100000000035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148</v>
      </c>
      <c r="B33" s="35">
        <f>B27+B29+B31</f>
        <v>197195.38</v>
      </c>
      <c r="C33" s="35" t="e">
        <f>C27+C29+C31</f>
        <v>#REF!</v>
      </c>
      <c r="D33" s="35">
        <f>D27+D29+D31</f>
        <v>-2622.909999999727</v>
      </c>
      <c r="E33" s="35">
        <f>E27+E29+E31</f>
        <v>194572.4700000003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150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1">
      <selection activeCell="H24" sqref="H24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42035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165421.52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152059.4</v>
      </c>
      <c r="J15" s="1">
        <v>1803984.92</v>
      </c>
    </row>
    <row r="16" spans="1:10" ht="12.75">
      <c r="A16" t="s">
        <v>145</v>
      </c>
      <c r="G16" s="5"/>
      <c r="H16" s="1">
        <v>10890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700</v>
      </c>
      <c r="J21" s="1">
        <v>31833.5</v>
      </c>
    </row>
    <row r="22" spans="1:10" ht="12.75">
      <c r="A22" t="s">
        <v>114</v>
      </c>
      <c r="G22" s="5"/>
      <c r="H22" s="1">
        <v>792.12</v>
      </c>
      <c r="J22" s="1">
        <v>12488.31</v>
      </c>
    </row>
    <row r="23" spans="1:10" ht="12.75">
      <c r="A23" t="s">
        <v>18</v>
      </c>
      <c r="G23" s="5"/>
      <c r="H23" s="1">
        <v>980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-168044.43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-93409.28</f>
        <v>-93409.28</v>
      </c>
      <c r="J27" s="1">
        <f>-1113221.17</f>
        <v>-1113221.17</v>
      </c>
    </row>
    <row r="28" spans="1:10" ht="12.75">
      <c r="A28" t="s">
        <v>16</v>
      </c>
      <c r="G28" s="5"/>
      <c r="H28" s="1">
        <f>-10196.73</f>
        <v>-10196.73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-61269.71</f>
        <v>-61269.71</v>
      </c>
      <c r="J30" s="1">
        <f>-687053.25</f>
        <v>-687053.25</v>
      </c>
    </row>
    <row r="31" spans="1:13" ht="12.75">
      <c r="A31" t="s">
        <v>92</v>
      </c>
      <c r="G31" s="5"/>
      <c r="H31" s="1">
        <f>-3611.25</f>
        <v>-3611.25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442.54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-2622.9100000000035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-2622.9100000000035</v>
      </c>
      <c r="I40" s="10"/>
      <c r="J40" s="12">
        <f>J35+J37+J38+J39</f>
        <v>10074.30000000028</v>
      </c>
    </row>
    <row r="41" ht="13.5" thickTop="1"/>
    <row r="43" ht="12.75">
      <c r="D43" t="s">
        <v>144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2015-03-08T15:31:59Z</cp:lastPrinted>
  <dcterms:created xsi:type="dcterms:W3CDTF">1999-02-04T01:52:30Z</dcterms:created>
  <dcterms:modified xsi:type="dcterms:W3CDTF">2015-05-05T16:46:15Z</dcterms:modified>
  <cp:category/>
  <cp:version/>
  <cp:contentType/>
  <cp:contentStatus/>
</cp:coreProperties>
</file>