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<sst xmlns="http://schemas.openxmlformats.org/spreadsheetml/2006/main" count="218" uniqueCount="171">
  <si>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</si>
  <si>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</si>
  <si>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</si>
  <si>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</si>
  <si>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</si>
  <si>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</si>
  <si>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</si>
  <si>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</si>
  <si>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</si>
  <si>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</si>
  <si>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</si>
  <si>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</si>
  <si>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</si>
  <si>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</si>
  <si>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</si>
  <si>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</si>
  <si>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</si>
  <si>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</si>
  <si>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</si>
  <si>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</si>
  <si>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</si>
  <si>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</si>
  <si>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</si>
  <si>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</si>
  <si>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</si>
  <si>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</si>
  <si>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</si>
  <si>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</si>
  <si>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</si>
  <si>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</si>
  <si>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</si>
  <si>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</si>
  <si>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</si>
  <si>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</si>
  <si>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</si>
  <si>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</si>
  <si>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</si>
  <si>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</si>
  <si>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</si>
  <si>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</si>
  <si>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</si>
  <si>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</si>
  <si>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</si>
  <si>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</si>
  <si>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</si>
  <si>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</si>
  <si>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</si>
  <si>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</si>
  <si>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</si>
  <si>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</si>
  <si>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</si>
  <si>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</si>
  <si>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</si>
  <si>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</si>
  <si>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</si>
  <si>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</si>
  <si>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</si>
  <si>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</si>
  <si>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</si>
  <si>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</si>
  <si>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</si>
  <si>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</si>
  <si>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</si>
  <si>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</si>
  <si>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</si>
  <si>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</si>
  <si>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</si>
  <si>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</si>
  <si>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</si>
  <si>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</si>
  <si>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</si>
  <si>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</si>
  <si>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</si>
  <si>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</si>
  <si>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</si>
  <si>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</si>
  <si>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</si>
  <si>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</si>
  <si>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</si>
  <si>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</si>
  <si>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</si>
  <si>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</si>
  <si>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</si>
  <si>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</si>
  <si>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</si>
  <si>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</si>
  <si>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</si>
  <si>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</si>
  <si>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</si>
  <si>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</si>
  <si>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</si>
  <si>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</si>
  <si>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</si>
  <si>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</si>
  <si>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</si>
  <si>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</si>
  <si>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</si>
  <si>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</si>
  <si>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</si>
  <si>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</si>
  <si>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</si>
  <si>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</si>
  <si>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</si>
  <si>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</si>
  <si>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</si>
  <si>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</si>
  <si>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</si>
  <si>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</si>
  <si>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</si>
  <si>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</si>
  <si>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</si>
  <si>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</si>
  <si>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</si>
  <si>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</si>
  <si>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</si>
  <si>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Belém, 30 de Novembro de 2018.</t>
  </si>
  <si>
    <t xml:space="preserve">        NO PERÍODO DE 30 DE NOVEMBRO DE 2018 E 31 DE DEZEMBRO DE 2017.</t>
  </si>
  <si>
    <t>Saldo em 30 de Novembro de 2018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</si>
  <si>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</si>
  <si>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</si>
  <si>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</si>
  <si>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</si>
  <si>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</si>
  <si>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</si>
  <si>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</si>
  <si>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</si>
  <si>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</si>
  <si>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</si>
  <si>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</si>
  <si>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</si>
  <si>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</si>
  <si>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</si>
  <si>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</si>
  <si>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</si>
  <si>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</si>
  <si>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</si>
  <si>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</si>
  <si>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</si>
  <si>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</si>
  <si>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</si>
  <si>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</si>
  <si>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</si>
  <si>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</si>
  <si>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</si>
  <si>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</si>
  <si>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</si>
  <si>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</si>
  <si>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</si>
  <si>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</si>
  <si>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</si>
  <si>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</si>
  <si>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</si>
  <si>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</si>
  <si>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</si>
  <si>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</si>
  <si>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</si>
  <si>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</si>
  <si>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</si>
  <si>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</si>
  <si>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</si>
  <si>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</si>
  <si>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</si>
  <si>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</si>
  <si>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</si>
  <si>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</si>
  <si>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</si>
  <si>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</si>
  <si>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</si>
  <si>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30.11.2018</t>
  </si>
  <si>
    <t xml:space="preserve">   Caixa e Equivalentes de Caixa em 30.11.2018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</si>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</sst>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43434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537362.1100000001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170586.78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f>3251.99+14916.82</f>
        <v>18168.809999999998</v>
      </c>
      <c r="H17" s="6"/>
      <c r="I17" s="5">
        <v>404.62</v>
      </c>
    </row>
    <row r="18" spans="1:9" ht="12.75">
      <c r="A18" t="s">
        <v>57</v>
      </c>
      <c r="F18" s="1"/>
      <c r="G18" s="5">
        <v>152417.97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353974.8300000001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269725.07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54733.72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63000+32102.02+2100+1062.79</f>
        <v>98264.81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12800.5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3810627.9400000004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3810627.9400000004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1367307.28</v>
      </c>
      <c r="H45" s="6"/>
      <c r="I45" s="5">
        <v>997288.86</v>
      </c>
    </row>
    <row r="46" spans="1:9" ht="12.75">
      <c r="A46" t="s">
        <v>58</v>
      </c>
      <c r="G46" s="5">
        <v>218207.2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116000</v>
      </c>
      <c r="H48" s="6"/>
      <c r="I48" s="5">
        <v>45000</v>
      </c>
    </row>
    <row r="49" spans="1:12" ht="12.75">
      <c r="A49" t="s">
        <v>60</v>
      </c>
      <c r="G49" s="5">
        <v>32092.46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-642972.73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2537020.16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4347990.050000001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1" t="s">
        <v>170</v>
      </c>
      <c r="B64" s="61"/>
      <c r="C64" s="61"/>
      <c r="D64" s="61"/>
      <c r="E64" s="61"/>
      <c r="F64" s="62" t="s">
        <v>100</v>
      </c>
      <c r="G64" s="62"/>
      <c r="H64" s="62"/>
      <c r="I64" s="62"/>
      <c r="J64" s="62"/>
    </row>
    <row r="65" spans="1:10" ht="12.75">
      <c r="A65" s="62" t="s">
        <v>77</v>
      </c>
      <c r="B65" s="62"/>
      <c r="C65" s="62"/>
      <c r="D65" s="62"/>
      <c r="E65" s="62"/>
      <c r="F65" s="61" t="s">
        <v>98</v>
      </c>
      <c r="G65" s="61"/>
      <c r="H65" s="61"/>
      <c r="I65" s="61"/>
      <c r="J65" s="61"/>
    </row>
    <row r="69" spans="3:7" ht="12.75">
      <c r="C69" s="6"/>
      <c r="D69" s="6"/>
      <c r="E69" s="6"/>
      <c r="F69" s="6"/>
      <c r="G69" s="6"/>
    </row>
    <row r="70" spans="4:6" ht="12.75">
      <c r="D70" s="61" t="s">
        <v>165</v>
      </c>
      <c r="E70" s="61"/>
      <c r="F70" s="61"/>
    </row>
    <row r="71" spans="4:6" ht="12.75">
      <c r="D71" s="61" t="s">
        <v>166</v>
      </c>
      <c r="E71" s="62"/>
      <c r="F71" s="62"/>
    </row>
    <row r="72" spans="4:6" ht="12.75">
      <c r="D72" s="61" t="s">
        <v>167</v>
      </c>
      <c r="E72" s="61"/>
      <c r="F72" s="61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5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f>Ativo!G11</f>
        <v>43434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2912451.52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114835.1+110650.79</f>
        <v>225485.89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2683545.8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3009.73+410.1</f>
        <v>3419.83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1435538.53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222127.93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222127.93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1213410.6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805637.43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4347990.05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s="9" t="str">
        <f>Ativo!D58</f>
        <v>Belém, 30 de Novembro de 2018.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2" t="s">
        <v>170</v>
      </c>
      <c r="B51" s="62"/>
      <c r="C51" s="62"/>
      <c r="D51" s="62"/>
      <c r="E51" s="62"/>
      <c r="F51" s="61" t="s">
        <v>101</v>
      </c>
      <c r="G51" s="62"/>
      <c r="H51" s="62"/>
      <c r="I51" s="62"/>
      <c r="J51" s="62"/>
    </row>
    <row r="52" spans="1:10" ht="12.75">
      <c r="A52" s="61" t="s">
        <v>77</v>
      </c>
      <c r="B52" s="62"/>
      <c r="C52" s="62"/>
      <c r="D52" s="62"/>
      <c r="E52" s="62"/>
      <c r="F52" s="62" t="s">
        <v>98</v>
      </c>
      <c r="G52" s="62"/>
      <c r="H52" s="62"/>
      <c r="I52" s="62"/>
      <c r="J52" s="62"/>
    </row>
    <row r="55" spans="4:7" ht="12.75">
      <c r="D55" s="6"/>
      <c r="E55" s="6"/>
      <c r="F55" s="6"/>
      <c r="G55" s="6"/>
    </row>
    <row r="56" spans="3:7" ht="12.75">
      <c r="C56" s="6"/>
      <c r="D56" s="62" t="str">
        <f>'[1]Ativo'!D70</f>
        <v>ROSANA GARCIA DE OLIVEIRA</v>
      </c>
      <c r="E56" s="62"/>
      <c r="F56" s="62"/>
      <c r="G56" s="62"/>
    </row>
    <row r="57" spans="4:7" ht="12.75">
      <c r="D57" s="61" t="s">
        <v>166</v>
      </c>
      <c r="E57" s="62"/>
      <c r="F57" s="62"/>
      <c r="G57" s="62"/>
    </row>
    <row r="58" spans="4:7" ht="12.75">
      <c r="D58" s="62" t="str">
        <f>'[1]Ativo'!D72</f>
        <v>CRC-PA 8066</v>
      </c>
      <c r="E58" s="62"/>
      <c r="F58" s="62"/>
      <c r="G58" s="62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2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9.57421875" style="0" bestFit="1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f>Ativo!G11</f>
        <v>43434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364056.98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185719.33</v>
      </c>
      <c r="J15" s="1">
        <v>1889985</v>
      </c>
    </row>
    <row r="16" spans="1:10" ht="12.75">
      <c r="A16" t="s">
        <v>93</v>
      </c>
      <c r="G16" s="5"/>
      <c r="H16" s="1">
        <v>26925</v>
      </c>
      <c r="J16" s="1">
        <v>19418</v>
      </c>
    </row>
    <row r="17" spans="7:10" ht="12.75" hidden="1">
      <c r="G17" s="5"/>
      <c r="H17" s="1"/>
      <c r="J17" s="1"/>
    </row>
    <row r="18" spans="1:13" ht="12.75">
      <c r="A18" t="s">
        <v>65</v>
      </c>
      <c r="G18" s="5"/>
      <c r="H18" s="1">
        <v>0</v>
      </c>
      <c r="J18" s="1">
        <v>42730.5</v>
      </c>
      <c r="L18" s="47"/>
      <c r="M18" s="47"/>
    </row>
    <row r="19" spans="1:13" ht="12.75">
      <c r="A19" t="s">
        <v>111</v>
      </c>
      <c r="G19" s="5"/>
      <c r="H19" s="1">
        <v>147464.85</v>
      </c>
      <c r="J19" s="1">
        <v>25034.75</v>
      </c>
      <c r="L19" s="47"/>
      <c r="M19" s="47"/>
    </row>
    <row r="20" spans="7:13" ht="12.75" hidden="1">
      <c r="G20" s="5"/>
      <c r="H20" s="1"/>
      <c r="J20" s="1"/>
      <c r="L20" s="47"/>
      <c r="M20" s="47"/>
    </row>
    <row r="21" spans="1:13" ht="12.75">
      <c r="A21" t="s">
        <v>66</v>
      </c>
      <c r="G21" s="5"/>
      <c r="H21" s="1">
        <v>0</v>
      </c>
      <c r="J21" s="1">
        <v>81180</v>
      </c>
      <c r="L21" s="47"/>
      <c r="M21" s="47"/>
    </row>
    <row r="22" spans="1:10" ht="12.75">
      <c r="A22" s="9" t="s">
        <v>114</v>
      </c>
      <c r="G22" s="5"/>
      <c r="H22" s="1">
        <v>0</v>
      </c>
      <c r="J22" s="1">
        <v>7386.06</v>
      </c>
    </row>
    <row r="23" spans="1:10" ht="12.75">
      <c r="A23" t="s">
        <v>14</v>
      </c>
      <c r="G23" s="5"/>
      <c r="H23" s="1">
        <f>3680+267.8</f>
        <v>3947.8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-358817.7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-135557.52</v>
      </c>
      <c r="J27" s="1">
        <v>-1375420.9</v>
      </c>
    </row>
    <row r="28" spans="1:10" ht="12.75">
      <c r="A28" t="s">
        <v>12</v>
      </c>
      <c r="G28" s="5"/>
      <c r="H28" s="1">
        <v>-14150.77</v>
      </c>
      <c r="J28" s="1">
        <v>-284250.75</v>
      </c>
    </row>
    <row r="29" spans="1:10" ht="12.75">
      <c r="A29" t="s">
        <v>112</v>
      </c>
      <c r="G29" s="5"/>
      <c r="H29" s="1">
        <v>-152186.49</v>
      </c>
      <c r="J29" s="1">
        <v>-38530.45</v>
      </c>
    </row>
    <row r="30" spans="1:13" ht="12.75">
      <c r="A30" t="s">
        <v>68</v>
      </c>
      <c r="G30" s="5"/>
      <c r="H30" s="1">
        <v>-46893.69</v>
      </c>
      <c r="J30" s="1">
        <v>-950451.28</v>
      </c>
      <c r="M30" s="1"/>
    </row>
    <row r="31" spans="1:13" ht="12.75">
      <c r="A31" t="s">
        <v>69</v>
      </c>
      <c r="G31" s="5"/>
      <c r="H31" s="1">
        <f>-7897.15-5641</f>
        <v>-13538.15</v>
      </c>
      <c r="J31" s="1">
        <v>-137989.26</v>
      </c>
      <c r="M31" s="1"/>
    </row>
    <row r="32" spans="1:10" ht="12.75">
      <c r="A32" t="s">
        <v>23</v>
      </c>
      <c r="G32" s="5"/>
      <c r="H32" s="1">
        <v>3508.92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5239.27999999997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5239.27999999997</v>
      </c>
      <c r="I40" s="10"/>
      <c r="J40" s="12">
        <f>J35+J37+J38+J39</f>
        <v>204907.77000000025</v>
      </c>
    </row>
    <row r="41" ht="13.5" thickTop="1"/>
    <row r="43" ht="12.75">
      <c r="D43" s="9" t="str">
        <f>Ativo!D58</f>
        <v>Belém, 30 de Novembro de 2018.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2" t="s">
        <v>170</v>
      </c>
      <c r="B48" s="62"/>
      <c r="C48" s="62"/>
      <c r="D48" s="62"/>
      <c r="E48" s="62"/>
      <c r="F48" s="62"/>
      <c r="G48" s="61" t="s">
        <v>101</v>
      </c>
      <c r="H48" s="62"/>
      <c r="I48" s="62"/>
      <c r="J48" s="62"/>
    </row>
    <row r="49" spans="1:10" ht="12.75">
      <c r="A49" s="61" t="s">
        <v>77</v>
      </c>
      <c r="B49" s="62"/>
      <c r="C49" s="62"/>
      <c r="D49" s="62"/>
      <c r="E49" s="62"/>
      <c r="F49" s="62"/>
      <c r="G49" s="61" t="s">
        <v>98</v>
      </c>
      <c r="H49" s="62"/>
      <c r="I49" s="62"/>
      <c r="J49" s="62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2" t="str">
        <f>'[1]Ativo'!D70</f>
        <v>ROSANA GARCIA DE OLIVEIRA</v>
      </c>
      <c r="E54" s="62"/>
      <c r="F54" s="62"/>
    </row>
    <row r="55" spans="4:6" ht="12.75">
      <c r="D55" s="61" t="s">
        <v>166</v>
      </c>
      <c r="E55" s="62"/>
      <c r="F55" s="62"/>
    </row>
    <row r="56" spans="4:6" ht="12.75">
      <c r="D56" s="62" t="str">
        <f>'[1]Ativo'!D72</f>
        <v>CRC-PA 8066</v>
      </c>
      <c r="E56" s="62"/>
      <c r="F56" s="62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7">
      <selection activeCell="B88" sqref="B87:B88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f>Ativo!G11</f>
        <v>43434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364056.98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185719.33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26925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0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147464.85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3947.8</v>
      </c>
      <c r="I24" s="5"/>
      <c r="J24" s="1">
        <v>193278.32</v>
      </c>
    </row>
    <row r="25" spans="1:10" ht="12.75">
      <c r="A25" t="s">
        <v>79</v>
      </c>
      <c r="H25" s="1">
        <f>DRE!H22</f>
        <v>0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276899.20999999996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95296.53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362326.62-H29-H44-H53-H60</f>
        <v>181602.67999999996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87157.77000000002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3508.92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3508.92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90666.69000000002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90666.68999999997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84457.47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58648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15296.79</v>
      </c>
      <c r="I50" s="6"/>
      <c r="J50" s="1">
        <v>458882.97</v>
      </c>
    </row>
    <row r="51" spans="1:10" ht="12.75">
      <c r="A51" t="s">
        <v>72</v>
      </c>
      <c r="H51" s="41">
        <v>10512.68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969.94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969.94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5239.27999999997</v>
      </c>
      <c r="I64" s="7"/>
      <c r="J64" s="11">
        <f>DRE!J35</f>
        <v>204907.77000000025</v>
      </c>
    </row>
    <row r="66" spans="4:8" ht="12.75">
      <c r="D66" s="9" t="str">
        <f>Ativo!D58</f>
        <v>Belém, 30 de Novembro de 2018.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t="s">
        <v>170</v>
      </c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1" t="s">
        <v>166</v>
      </c>
      <c r="E77" s="61"/>
      <c r="F77" s="61"/>
    </row>
    <row r="78" spans="4:6" ht="12.75">
      <c r="D78" s="61" t="s">
        <v>167</v>
      </c>
      <c r="E78" s="61"/>
      <c r="F78" s="61"/>
    </row>
  </sheetData>
  <sheetProtection/>
  <mergeCells count="2">
    <mergeCell ref="D77:F77"/>
    <mergeCell ref="D78:F78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9">
      <selection activeCell="A42" sqref="A42:B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5239.27999999997</v>
      </c>
      <c r="E33" s="39">
        <f>D33</f>
        <v>5239.27999999997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117</v>
      </c>
      <c r="B35" s="33">
        <f>B29+B31+B33</f>
        <v>965142.9099999999</v>
      </c>
      <c r="C35" s="33" t="e">
        <f>C29+C31+C33</f>
        <v>#REF!</v>
      </c>
      <c r="D35" s="33">
        <f>D29+D31+D33</f>
        <v>-165817.23999999996</v>
      </c>
      <c r="E35" s="33">
        <f>E29+E31+E33</f>
        <v>799325.6699999999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B38" t="str">
        <f>Ativo!D58</f>
        <v>Belém, 30 de Novembro de 2018.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2" t="s">
        <v>170</v>
      </c>
      <c r="B42" s="62"/>
      <c r="D42" s="61" t="s">
        <v>101</v>
      </c>
      <c r="E42" s="62"/>
      <c r="F42" s="62"/>
    </row>
    <row r="43" spans="1:6" ht="12.75">
      <c r="A43" s="61" t="s">
        <v>77</v>
      </c>
      <c r="B43" s="62"/>
      <c r="D43" s="61" t="s">
        <v>98</v>
      </c>
      <c r="E43" s="62"/>
      <c r="F43" s="62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1" t="s">
        <v>165</v>
      </c>
      <c r="C49" s="61"/>
      <c r="D49" s="61"/>
    </row>
    <row r="50" spans="2:5" ht="12.75">
      <c r="B50" s="61" t="s">
        <v>166</v>
      </c>
      <c r="C50" s="61"/>
      <c r="D50" s="61"/>
      <c r="E50" s="1"/>
    </row>
    <row r="51" spans="2:4" ht="12.75">
      <c r="B51" s="61" t="s">
        <v>167</v>
      </c>
      <c r="C51" s="61"/>
      <c r="D51" s="61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zoomScalePageLayoutView="0" workbookViewId="0" topLeftCell="A52">
      <selection activeCell="B84" sqref="B84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9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50" t="s">
        <v>35</v>
      </c>
      <c r="B6" s="48"/>
    </row>
    <row r="7" spans="1:2" ht="12.75">
      <c r="A7" s="51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2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3">
        <v>5239.28</v>
      </c>
    </row>
    <row r="15" ht="13.5" thickTop="1">
      <c r="B15" s="54"/>
    </row>
    <row r="16" spans="1:2" ht="12.75">
      <c r="A16" t="s">
        <v>120</v>
      </c>
      <c r="B16" s="54"/>
    </row>
    <row r="17" spans="1:2" ht="12.75">
      <c r="A17" t="s">
        <v>121</v>
      </c>
      <c r="B17" s="54">
        <v>14288.82</v>
      </c>
    </row>
    <row r="18" spans="1:2" ht="12.75">
      <c r="A18" t="s">
        <v>122</v>
      </c>
      <c r="B18" s="54">
        <v>0</v>
      </c>
    </row>
    <row r="19" spans="1:2" ht="12.75">
      <c r="A19" t="s">
        <v>123</v>
      </c>
      <c r="B19" s="54">
        <v>0</v>
      </c>
    </row>
    <row r="20" spans="1:2" ht="12.75">
      <c r="A20" t="s">
        <v>124</v>
      </c>
      <c r="B20" s="54">
        <v>110650.79</v>
      </c>
    </row>
    <row r="21" spans="1:2" ht="12.75">
      <c r="A21" t="s">
        <v>125</v>
      </c>
      <c r="B21" s="54">
        <v>0</v>
      </c>
    </row>
    <row r="22" spans="1:2" ht="12.75">
      <c r="A22" t="s">
        <v>126</v>
      </c>
      <c r="B22" s="54">
        <v>0</v>
      </c>
    </row>
    <row r="23" spans="1:2" ht="12.75">
      <c r="A23" t="s">
        <v>127</v>
      </c>
      <c r="B23" s="54">
        <v>0</v>
      </c>
    </row>
    <row r="24" ht="12.75">
      <c r="B24" s="54"/>
    </row>
    <row r="25" spans="1:2" ht="12.75">
      <c r="A25" t="s">
        <v>128</v>
      </c>
      <c r="B25" s="54"/>
    </row>
    <row r="26" ht="12.75">
      <c r="B26" s="54"/>
    </row>
    <row r="27" spans="1:2" ht="12.75">
      <c r="A27" t="s">
        <v>129</v>
      </c>
      <c r="B27" s="54">
        <v>-6332.030000000028</v>
      </c>
    </row>
    <row r="28" spans="1:2" ht="12.75">
      <c r="A28" t="s">
        <v>130</v>
      </c>
      <c r="B28" s="54">
        <v>720.4699999999993</v>
      </c>
    </row>
    <row r="29" spans="1:2" ht="12.75">
      <c r="A29" t="s">
        <v>131</v>
      </c>
      <c r="B29" s="55">
        <v>-54733.72</v>
      </c>
    </row>
    <row r="30" spans="1:2" ht="12.75">
      <c r="A30" t="s">
        <v>132</v>
      </c>
      <c r="B30" s="54">
        <v>67409.79999999999</v>
      </c>
    </row>
    <row r="31" spans="1:2" ht="12.75">
      <c r="A31" t="s">
        <v>133</v>
      </c>
      <c r="B31" s="54">
        <v>0</v>
      </c>
    </row>
    <row r="32" spans="1:2" ht="12.75">
      <c r="A32" t="s">
        <v>134</v>
      </c>
      <c r="B32" s="54">
        <v>0</v>
      </c>
    </row>
    <row r="33" spans="1:2" ht="12.75">
      <c r="A33" t="s">
        <v>135</v>
      </c>
      <c r="B33" s="54">
        <v>0</v>
      </c>
    </row>
    <row r="34" spans="1:2" ht="12.75">
      <c r="A34" t="s">
        <v>136</v>
      </c>
      <c r="B34" s="54">
        <v>0</v>
      </c>
    </row>
    <row r="35" spans="1:2" ht="12.75">
      <c r="A35" t="s">
        <v>137</v>
      </c>
      <c r="B35" s="54">
        <v>0</v>
      </c>
    </row>
    <row r="36" ht="12.75">
      <c r="B36" s="54"/>
    </row>
    <row r="37" spans="1:2" ht="12.75">
      <c r="A37" t="s">
        <v>138</v>
      </c>
      <c r="B37" s="54"/>
    </row>
    <row r="38" spans="1:2" ht="12.75">
      <c r="A38" t="s">
        <v>139</v>
      </c>
      <c r="B38" s="54">
        <v>2626410.6599999997</v>
      </c>
    </row>
    <row r="39" spans="1:2" ht="12.75">
      <c r="A39" t="s">
        <v>140</v>
      </c>
      <c r="B39" s="54">
        <v>2057.02</v>
      </c>
    </row>
    <row r="40" spans="1:2" ht="12.75">
      <c r="A40" t="s">
        <v>140</v>
      </c>
      <c r="B40" s="54">
        <v>-91401.75999999998</v>
      </c>
    </row>
    <row r="41" spans="1:2" ht="12.75">
      <c r="A41" t="s">
        <v>141</v>
      </c>
      <c r="B41" s="54">
        <v>0</v>
      </c>
    </row>
    <row r="42" spans="1:2" ht="12.75">
      <c r="A42" t="s">
        <v>142</v>
      </c>
      <c r="B42" s="54">
        <v>0</v>
      </c>
    </row>
    <row r="43" ht="12.75">
      <c r="B43" s="54"/>
    </row>
    <row r="44" spans="1:2" ht="13.5" thickBot="1">
      <c r="A44" s="14" t="s">
        <v>143</v>
      </c>
      <c r="B44" s="56">
        <v>2674309.3299999996</v>
      </c>
    </row>
    <row r="45" ht="13.5" thickTop="1">
      <c r="B45" s="54"/>
    </row>
    <row r="46" spans="1:2" ht="12.75">
      <c r="A46" s="2" t="s">
        <v>144</v>
      </c>
      <c r="B46" s="54"/>
    </row>
    <row r="47" spans="1:2" ht="12.75">
      <c r="A47" t="s">
        <v>145</v>
      </c>
      <c r="B47" s="54">
        <v>0</v>
      </c>
    </row>
    <row r="48" spans="1:2" ht="12.75">
      <c r="A48" t="s">
        <v>146</v>
      </c>
      <c r="B48" s="54">
        <v>0</v>
      </c>
    </row>
    <row r="49" spans="1:2" ht="12.75">
      <c r="A49" t="s">
        <v>147</v>
      </c>
      <c r="B49" s="54">
        <v>0</v>
      </c>
    </row>
    <row r="50" spans="1:2" ht="12.75">
      <c r="A50" t="s">
        <v>148</v>
      </c>
      <c r="B50" s="54">
        <v>0</v>
      </c>
    </row>
    <row r="51" spans="1:2" ht="12.75">
      <c r="A51" t="s">
        <v>149</v>
      </c>
      <c r="B51" s="54">
        <v>0</v>
      </c>
    </row>
    <row r="52" spans="1:2" ht="12.75">
      <c r="A52" t="s">
        <v>150</v>
      </c>
      <c r="B52" s="54">
        <v>0</v>
      </c>
    </row>
    <row r="53" spans="1:2" ht="12.75">
      <c r="A53" t="s">
        <v>151</v>
      </c>
      <c r="B53" s="54">
        <v>0</v>
      </c>
    </row>
    <row r="54" spans="1:2" ht="12.75">
      <c r="A54" t="s">
        <v>152</v>
      </c>
      <c r="B54" s="54">
        <v>0</v>
      </c>
    </row>
    <row r="55" spans="1:2" ht="12.75">
      <c r="A55" t="s">
        <v>153</v>
      </c>
      <c r="B55" s="54">
        <v>0</v>
      </c>
    </row>
    <row r="56" spans="1:2" ht="12.75">
      <c r="A56" t="s">
        <v>3</v>
      </c>
      <c r="B56" s="54"/>
    </row>
    <row r="57" spans="1:2" ht="13.5" thickBot="1">
      <c r="A57" s="2" t="s">
        <v>154</v>
      </c>
      <c r="B57" s="53">
        <v>0</v>
      </c>
    </row>
    <row r="58" ht="13.5" thickTop="1">
      <c r="B58" s="54"/>
    </row>
    <row r="59" spans="1:2" ht="12.75">
      <c r="A59" s="2" t="s">
        <v>155</v>
      </c>
      <c r="B59" s="54"/>
    </row>
    <row r="60" spans="1:2" ht="12.75">
      <c r="A60" t="s">
        <v>156</v>
      </c>
      <c r="B60" s="54">
        <v>0</v>
      </c>
    </row>
    <row r="61" spans="1:2" ht="12.75">
      <c r="A61" t="s">
        <v>157</v>
      </c>
      <c r="B61" s="54">
        <v>0</v>
      </c>
    </row>
    <row r="62" spans="1:2" ht="12.75">
      <c r="A62" t="s">
        <v>158</v>
      </c>
      <c r="B62" s="54">
        <v>0</v>
      </c>
    </row>
    <row r="63" spans="1:2" ht="12.75">
      <c r="A63" t="s">
        <v>159</v>
      </c>
      <c r="B63" s="54">
        <v>0</v>
      </c>
    </row>
    <row r="64" spans="1:2" ht="12.75">
      <c r="A64" t="s">
        <v>160</v>
      </c>
      <c r="B64" s="54">
        <v>0</v>
      </c>
    </row>
    <row r="65" spans="1:2" ht="12.75">
      <c r="A65" t="s">
        <v>161</v>
      </c>
      <c r="B65" s="54">
        <v>0</v>
      </c>
    </row>
    <row r="66" spans="1:2" ht="12.75">
      <c r="A66" t="s">
        <v>162</v>
      </c>
      <c r="B66" s="54">
        <v>0</v>
      </c>
    </row>
    <row r="67" ht="12.75">
      <c r="B67" s="54"/>
    </row>
    <row r="68" spans="1:2" ht="12.75">
      <c r="A68" t="s">
        <v>154</v>
      </c>
      <c r="B68" s="54">
        <v>0</v>
      </c>
    </row>
    <row r="69" ht="12.75">
      <c r="B69" s="54"/>
    </row>
    <row r="70" spans="1:2" ht="13.5" thickBot="1">
      <c r="A70" s="2" t="s">
        <v>163</v>
      </c>
      <c r="B70" s="53">
        <v>168778.11</v>
      </c>
    </row>
    <row r="71" spans="1:2" ht="14.25" thickBot="1" thickTop="1">
      <c r="A71" s="2" t="s">
        <v>164</v>
      </c>
      <c r="B71" s="57">
        <v>1808.67</v>
      </c>
    </row>
    <row r="72" spans="1:2" ht="14.25" thickBot="1" thickTop="1">
      <c r="A72" s="2" t="s">
        <v>169</v>
      </c>
      <c r="B72" s="53">
        <v>170586.78</v>
      </c>
    </row>
    <row r="73" ht="13.5" thickTop="1">
      <c r="B73" s="54"/>
    </row>
    <row r="74" ht="12.75">
      <c r="B74" s="54"/>
    </row>
    <row r="75" spans="1:2" ht="12.75">
      <c r="A75" s="49" t="s">
        <v>115</v>
      </c>
      <c r="B75" s="54"/>
    </row>
    <row r="76" ht="12.75">
      <c r="B76" s="54"/>
    </row>
    <row r="77" ht="12.75">
      <c r="B77" s="54"/>
    </row>
    <row r="78" spans="1:2" ht="12.75">
      <c r="A78" s="49" t="s">
        <v>170</v>
      </c>
      <c r="B78" s="48"/>
    </row>
    <row r="79" spans="1:2" ht="12.75">
      <c r="A79" s="58" t="s">
        <v>77</v>
      </c>
      <c r="B79" s="48"/>
    </row>
    <row r="82" spans="1:2" ht="12.75">
      <c r="A82" s="49" t="s">
        <v>101</v>
      </c>
      <c r="B82" s="59"/>
    </row>
    <row r="83" spans="1:2" ht="12.75">
      <c r="A83" s="49" t="s">
        <v>99</v>
      </c>
      <c r="B83" s="60"/>
    </row>
    <row r="84" ht="12.75">
      <c r="B84" s="59"/>
    </row>
    <row r="86" ht="12.75">
      <c r="A86" s="58" t="s">
        <v>165</v>
      </c>
    </row>
    <row r="87" ht="12.75">
      <c r="A87" s="58" t="s">
        <v>166</v>
      </c>
    </row>
    <row r="88" spans="1:2" ht="12.75">
      <c r="A88" s="58" t="s">
        <v>167</v>
      </c>
      <c r="B88" s="5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2021-02-15T16:34:25Z</dcterms:modified>
  <cp:category/>
  <cp:version/>
  <cp:contentType/>
  <cp:contentStatus/>
</cp:coreProperties>
</file>