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<sst xmlns="http://schemas.openxmlformats.org/spreadsheetml/2006/main" count="205" uniqueCount="155">
  <si>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</si>
  <si>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</si>
  <si>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</si>
  <si>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</si>
  <si>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</si>
  <si>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</si>
  <si>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</si>
  <si>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</si>
  <si>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</si>
  <si>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</si>
  <si>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</si>
  <si>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</si>
  <si>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</si>
  <si>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</si>
  <si>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</si>
  <si>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</si>
  <si>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</si>
  <si>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</si>
  <si>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</si>
  <si>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</si>
  <si>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</si>
  <si>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</si>
  <si>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</si>
  <si>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</si>
  <si>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</si>
  <si>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</si>
  <si>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</si>
  <si>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</si>
  <si>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</si>
  <si>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</si>
  <si>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</si>
  <si>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</si>
  <si>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</si>
  <si>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</si>
  <si>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</si>
  <si>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</si>
  <si>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</si>
  <si>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</si>
  <si>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</si>
  <si>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</si>
  <si>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</si>
  <si>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</si>
  <si>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</si>
  <si>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</si>
  <si>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</si>
  <si>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</si>
  <si>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</si>
  <si>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</si>
  <si>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</si>
  <si>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</si>
  <si>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</si>
  <si>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</si>
  <si>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</si>
  <si>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</si>
  <si>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</si>
  <si>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</si>
  <si>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</si>
  <si>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</si>
  <si>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</si>
  <si>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</si>
  <si>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</si>
  <si>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</si>
  <si>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</si>
  <si>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</si>
  <si>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</si>
  <si>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</si>
  <si>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</si>
  <si>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</si>
  <si>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</si>
  <si>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</si>
  <si>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</si>
  <si>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</si>
  <si>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</si>
  <si>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</si>
  <si>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</si>
  <si>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</si>
  <si>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</si>
  <si>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</si>
  <si>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</si>
  <si>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</si>
  <si>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</si>
  <si>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</si>
  <si>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</si>
  <si>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</si>
  <si>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</si>
  <si>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</si>
  <si>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</si>
  <si>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</si>
  <si>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</si>
  <si>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</si>
  <si>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</si>
  <si>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</si>
  <si>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</si>
  <si>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</si>
  <si>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</si>
  <si>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</si>
  <si>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</si>
  <si>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</si>
  <si>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</si>
  <si>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</si>
  <si>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</si>
  <si>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</si>
  <si>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</si>
  <si>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</si>
  <si>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</si>
  <si>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</si>
  <si>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</si>
  <si>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</si>
  <si>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</si>
  <si>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</si>
  <si>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</si>
  <si>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</si>
  <si>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</si>
  <si>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</si>
  <si>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</si>
  <si>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</si>
  <si>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</si>
  <si>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</si>
  <si>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</si>
  <si>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</si>
  <si>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</si>
  <si>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</si>
  <si>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</si>
  <si>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</si>
  <si>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</si>
  <si>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</si>
  <si>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</si>
  <si>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</si>
  <si>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</si>
  <si>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</si>
  <si>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</si>
  <si>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</si>
  <si>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</si>
  <si>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</si>
  <si>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</si>
  <si>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</si>
  <si>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</si>
  <si>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</si>
  <si>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</si>
  <si>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</si>
  <si>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</si>
  <si>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</si>
  <si>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</si>
  <si>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</si>
  <si>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</si>
  <si>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</si>
  <si>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</si>
  <si>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 xml:space="preserve">                                      Belém, 31 de Março de 2015</t>
  </si>
  <si>
    <t>Belém, 31 de Maio de 2015.</t>
  </si>
  <si>
    <t>Saldo em 31 de Maio de 2015</t>
  </si>
  <si>
    <t xml:space="preserve">        NO PERÍODO DE 31 DE MAIO DE 2015 E 31 DE DEZEMBRO DE 2014 E 2014.</t>
  </si>
  <si>
    <t xml:space="preserve">                            Belém, 31 de Maio de 2015</t>
  </si>
  <si>
    <t>31/05/2015</t>
  </si>
  <si>
    <t>Belém, 31 de Maio de 2015</t>
  </si>
  <si>
    <t xml:space="preserve">      Equipamentos Esportivos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</si>
</sst>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9">
      <selection activeCell="G65" sqref="G65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42155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266947.59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128659.76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128659.76-G18</f>
        <v>38492.25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90167.51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135953.83000000002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287836.01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-250043.66</f>
        <v>-250043.66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0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2334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588958.86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588958.86</v>
      </c>
      <c r="H43" s="1"/>
      <c r="I43" s="11">
        <f>I44+I46+I49+I47+I48+I53+I45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v>71275.62</v>
      </c>
      <c r="H46" s="6"/>
      <c r="I46" s="5">
        <v>63836.88</v>
      </c>
    </row>
    <row r="47" spans="1:12" ht="12.75">
      <c r="A47" t="s">
        <v>81</v>
      </c>
      <c r="G47" s="5">
        <f>146945.99+603.68+1699</f>
        <v>149248.66999999998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154</v>
      </c>
      <c r="G52" s="5">
        <v>750</v>
      </c>
      <c r="H52" s="5"/>
      <c r="I52" s="5">
        <v>0</v>
      </c>
    </row>
    <row r="53" spans="1:12" ht="12.75">
      <c r="A53" t="s">
        <v>120</v>
      </c>
      <c r="G53" s="5">
        <f>-226338.09</f>
        <v>-226338.09</v>
      </c>
      <c r="H53" s="5"/>
      <c r="I53" s="5">
        <f>-226338.09</f>
        <v>-226338.09</v>
      </c>
      <c r="K53" s="1"/>
      <c r="L53" s="1"/>
    </row>
    <row r="54" spans="1:12" ht="12.75">
      <c r="A54" t="s">
        <v>145</v>
      </c>
      <c r="G54" s="5">
        <v>18665.02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855906.45</v>
      </c>
      <c r="H56" s="1"/>
      <c r="I56" s="12">
        <f>I14+I41</f>
        <v>867347.1900000001</v>
      </c>
    </row>
    <row r="57" ht="13.5" thickTop="1"/>
    <row r="58" ht="12.75">
      <c r="D58" t="s">
        <v>148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134</v>
      </c>
      <c r="F64" t="s">
        <v>135</v>
      </c>
    </row>
    <row r="65" spans="2:7" ht="12.75">
      <c r="B65" t="s">
        <v>104</v>
      </c>
      <c r="G65" t="s">
        <v>126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0">
      <selection activeCell="K38" sqref="K38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42155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521634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118910.12+69537.39</f>
        <v>188447.51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7831.99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315964.29</v>
      </c>
      <c r="H28" s="1"/>
      <c r="I28" s="1">
        <v>372542.54</v>
      </c>
    </row>
    <row r="29" spans="1:9" ht="12.75">
      <c r="A29" t="s">
        <v>30</v>
      </c>
      <c r="G29" s="1">
        <v>1519.54</v>
      </c>
      <c r="H29" s="1"/>
      <c r="I29" s="1">
        <v>2222.13</v>
      </c>
    </row>
    <row r="30" spans="1:12" ht="12.75">
      <c r="A30" t="s">
        <v>84</v>
      </c>
      <c r="G30" s="1">
        <v>7870.67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334272.44999999995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137077.06999999995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855906.45</v>
      </c>
      <c r="H38" s="1"/>
      <c r="I38" s="12">
        <f>I18+I33+I31</f>
        <v>867347.1900000003</v>
      </c>
      <c r="K38" s="1"/>
      <c r="L38" s="1"/>
    </row>
    <row r="39" ht="13.5" thickTop="1">
      <c r="L39" s="1"/>
    </row>
    <row r="40" spans="7:9" ht="12.75">
      <c r="G40" s="1"/>
      <c r="I40" s="1"/>
    </row>
    <row r="41" spans="4:11" ht="12.75">
      <c r="D41" t="s">
        <v>148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9">
      <selection activeCell="H31" sqref="H31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42155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1004307.11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743002.6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22090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9300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7412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218791.76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3710.75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582315.5999999999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18533.97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906787.53-H29-H44-H53-H60</f>
        <v>563781.6299999999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421991.5100000001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39557.49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39557.49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461549.0000000001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461548.99999999994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320689.60000000003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170831.96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108489.06</v>
      </c>
      <c r="I50" s="6"/>
      <c r="J50" s="1">
        <v>526497.59</v>
      </c>
    </row>
    <row r="51" spans="1:10" ht="12.75">
      <c r="A51" t="s">
        <v>95</v>
      </c>
      <c r="H51" s="1">
        <v>41368.58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3563.79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840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f>1131.76+272.03+1320</f>
        <v>2723.79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137077.06999999995</v>
      </c>
      <c r="I64" s="7"/>
      <c r="J64" s="11">
        <f>resultado!J40</f>
        <v>10074.30000000028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41">
      <selection activeCell="D115" sqref="D115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152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16001.459999999963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158734.63999999996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137077.06999999995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21657.57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v>21657.57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-142733.18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5784.630000000016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-13887.669999999984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4584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8600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-687.5999999999999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-148517.81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-12145.709999999992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-54017.1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-56578.25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-702.5900000000001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-25074.160000000003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80167.47999999998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80167.47999999998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-64166.02000000002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128659.76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-64166.020000000004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151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150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146</v>
      </c>
      <c r="B31" s="7"/>
      <c r="C31" s="7"/>
      <c r="D31" s="42">
        <f>resultado!H40</f>
        <v>137077.06999999995</v>
      </c>
      <c r="E31" s="42">
        <f>D31</f>
        <v>137077.06999999995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149</v>
      </c>
      <c r="B33" s="35">
        <f>B27+B29+B31</f>
        <v>197195.38</v>
      </c>
      <c r="C33" s="35" t="e">
        <f>C27+C29+C31</f>
        <v>#REF!</v>
      </c>
      <c r="D33" s="35">
        <f>D27+D29+D31</f>
        <v>137077.07000000024</v>
      </c>
      <c r="E33" s="35">
        <f>E27+E29+E31</f>
        <v>334272.45000000024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147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42155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1004307.11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743002.6</v>
      </c>
      <c r="J15" s="1">
        <v>1803984.92</v>
      </c>
    </row>
    <row r="16" spans="1:10" ht="12.75">
      <c r="A16" t="s">
        <v>144</v>
      </c>
      <c r="G16" s="5"/>
      <c r="H16" s="1">
        <v>22090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9300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7412</v>
      </c>
      <c r="J21" s="1">
        <v>31833.5</v>
      </c>
    </row>
    <row r="22" spans="1:10" ht="12.75">
      <c r="A22" t="s">
        <v>114</v>
      </c>
      <c r="G22" s="5"/>
      <c r="H22" s="1">
        <v>3710.75</v>
      </c>
      <c r="J22" s="1">
        <v>12488.31</v>
      </c>
    </row>
    <row r="23" spans="1:10" ht="12.75">
      <c r="A23" t="s">
        <v>18</v>
      </c>
      <c r="G23" s="5"/>
      <c r="H23" s="1">
        <f>124347.93+91253.83+3190</f>
        <v>218791.76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-867230.04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-451422.09</f>
        <v>-451422.09</v>
      </c>
      <c r="J27" s="1">
        <f>-1113221.17</f>
        <v>-1113221.17</v>
      </c>
    </row>
    <row r="28" spans="1:10" ht="12.75">
      <c r="A28" t="s">
        <v>16</v>
      </c>
      <c r="G28" s="5"/>
      <c r="H28" s="1">
        <f>-100629.46</f>
        <v>-100629.46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-341352.9</f>
        <v>-341352.9</v>
      </c>
      <c r="J30" s="1">
        <f>-687053.25</f>
        <v>-687053.25</v>
      </c>
    </row>
    <row r="31" spans="1:13" ht="12.75">
      <c r="A31" t="s">
        <v>92</v>
      </c>
      <c r="G31" s="5"/>
      <c r="H31" s="1">
        <f>-13383.08</f>
        <v>-13383.08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39557.49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137077.06999999995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137077.06999999995</v>
      </c>
      <c r="I40" s="10"/>
      <c r="J40" s="12">
        <f>J35+J37+J38+J39</f>
        <v>10074.30000000028</v>
      </c>
    </row>
    <row r="41" ht="13.5" thickTop="1"/>
    <row r="43" ht="12.75">
      <c r="D43" t="s">
        <v>148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2015-05-05T16:44:36Z</cp:lastPrinted>
  <dcterms:created xsi:type="dcterms:W3CDTF">1999-02-04T01:52:30Z</dcterms:created>
  <dcterms:modified xsi:type="dcterms:W3CDTF">2015-08-24T15:41:44Z</dcterms:modified>
  <cp:category/>
  <cp:version/>
  <cp:contentType/>
  <cp:contentStatus/>
</cp:coreProperties>
</file>